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SRP'!$A$1:$G$89</definedName>
    <definedName name="_xlnm.Print_Area" localSheetId="2">'Sales Outside SRP'!$A$1:$G$89</definedName>
    <definedName name="_xlnm.Print_Area" localSheetId="0">'Share Repurchase Program'!$A$1:$G$175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7" i="2" l="1"/>
  <c r="B166" i="2"/>
  <c r="A166" i="2"/>
  <c r="C85" i="2"/>
  <c r="B84" i="2"/>
  <c r="A84" i="2"/>
  <c r="D85" i="3"/>
  <c r="C85" i="3"/>
  <c r="B84" i="3"/>
  <c r="A84" i="3"/>
  <c r="D85" i="4"/>
  <c r="C85" i="4"/>
  <c r="B84" i="4"/>
  <c r="A84" i="4"/>
  <c r="C16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B131" i="2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A131" i="2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3" i="2"/>
  <c r="B124" i="2" s="1"/>
  <c r="B125" i="2" s="1"/>
  <c r="B126" i="2" s="1"/>
  <c r="B127" i="2" s="1"/>
  <c r="B128" i="2" s="1"/>
  <c r="B129" i="2" s="1"/>
  <c r="A123" i="2"/>
  <c r="A124" i="2" s="1"/>
  <c r="A125" i="2" s="1"/>
  <c r="A126" i="2" s="1"/>
  <c r="A127" i="2" s="1"/>
  <c r="A128" i="2" s="1"/>
  <c r="A129" i="2" s="1"/>
  <c r="B115" i="2" l="1"/>
  <c r="B116" i="2" s="1"/>
  <c r="B117" i="2" s="1"/>
  <c r="B118" i="2" s="1"/>
  <c r="B119" i="2" s="1"/>
  <c r="B120" i="2" s="1"/>
  <c r="B121" i="2" s="1"/>
  <c r="A115" i="2"/>
  <c r="A116" i="2" s="1"/>
  <c r="A117" i="2" s="1"/>
  <c r="A118" i="2" s="1"/>
  <c r="A119" i="2" s="1"/>
  <c r="A120" i="2" s="1"/>
  <c r="A12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3" i="2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A103" i="2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<sst xmlns="http://schemas.openxmlformats.org/spreadsheetml/2006/main" count="526" uniqueCount="40">
  <si>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</si>
  <si>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</si>
  <si>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</si>
  <si>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</si>
  <si>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</si>
  <si>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</si>
  <si>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</si>
  <si>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</si>
  <si>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</si>
  <si>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</si>
  <si>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</si>
  <si>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</si>
  <si>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</si>
  <si>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</si>
  <si>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</si>
  <si>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</si>
  <si>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</si>
  <si>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</si>
  <si>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</si>
  <si>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</si>
  <si>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</si>
  <si>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</si>
  <si>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</si>
  <si>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</si>
  <si>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</si>
  <si>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</si>
  <si>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</si>
  <si>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</si>
  <si>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</si>
  <si>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</si>
  <si>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</si>
  <si>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</si>
  <si>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</si>
  <si>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</si>
  <si>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</si>
  <si>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</si>
  <si>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</si>
  <si>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</si>
  <si>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</si>
  <si>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20 November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</si>
</sst>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8"/>
  <sheetViews>
    <sheetView tabSelected="1" zoomScale="85" zoomScaleNormal="85" zoomScalePageLayoutView="125" workbookViewId="0">
      <selection activeCell="A168" sqref="A168:G168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ht="18" customHeight="1" x14ac:dyDescent="0.25">
      <c r="A85" s="21" t="s">
        <v>34</v>
      </c>
      <c r="B85" s="21"/>
      <c r="C85" s="22">
        <f>SUM(C7:C84)</f>
        <v>0</v>
      </c>
      <c r="D85" s="22"/>
      <c r="E85" s="22"/>
      <c r="F85" s="22"/>
      <c r="G85" s="22"/>
      <c r="H85" s="65"/>
      <c r="I85" s="65"/>
      <c r="J85" s="65"/>
      <c r="K85" s="65"/>
      <c r="L85" s="65"/>
    </row>
    <row r="86" spans="1:15" ht="1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5" s="6" customFormat="1" ht="34.5" customHeight="1" x14ac:dyDescent="0.25">
      <c r="A87" s="90" t="s">
        <v>2</v>
      </c>
      <c r="B87" s="91"/>
      <c r="C87" s="17" t="s">
        <v>33</v>
      </c>
      <c r="D87" s="17"/>
      <c r="E87" s="17"/>
      <c r="F87" s="17"/>
      <c r="G87" s="18"/>
      <c r="M87" s="9"/>
      <c r="N87"/>
      <c r="O87" s="9"/>
    </row>
    <row r="88" spans="1:15" ht="15" x14ac:dyDescent="0.25">
      <c r="A88" s="19" t="s">
        <v>3</v>
      </c>
      <c r="B88" s="19" t="s">
        <v>4</v>
      </c>
      <c r="C88" s="19" t="s">
        <v>7</v>
      </c>
      <c r="D88" s="19" t="s">
        <v>6</v>
      </c>
      <c r="E88" s="19" t="s">
        <v>9</v>
      </c>
      <c r="F88" s="19" t="s">
        <v>8</v>
      </c>
      <c r="G88" s="19" t="s">
        <v>0</v>
      </c>
      <c r="M88" s="9"/>
      <c r="O88" s="9"/>
    </row>
    <row r="89" spans="1:15" ht="15" x14ac:dyDescent="0.25">
      <c r="A89" s="20">
        <v>41418</v>
      </c>
      <c r="B89" s="20">
        <v>41424</v>
      </c>
      <c r="C89" s="59" t="s">
        <v>5</v>
      </c>
      <c r="D89" s="20"/>
      <c r="E89" s="20"/>
      <c r="F89" s="20"/>
      <c r="G89" s="20"/>
      <c r="M89" s="9"/>
      <c r="O89" s="9"/>
    </row>
    <row r="90" spans="1:15" ht="15" x14ac:dyDescent="0.25">
      <c r="A90" s="2">
        <v>41425</v>
      </c>
      <c r="B90" s="2">
        <v>41431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v>41432</v>
      </c>
      <c r="B91" s="20">
        <v>41438</v>
      </c>
      <c r="C91" s="59" t="s">
        <v>5</v>
      </c>
      <c r="D91" s="20"/>
      <c r="E91" s="20"/>
      <c r="F91" s="20"/>
      <c r="G91" s="20"/>
      <c r="M91" s="9"/>
      <c r="O91" s="9"/>
    </row>
    <row r="92" spans="1:15" ht="15" x14ac:dyDescent="0.25">
      <c r="A92" s="2">
        <v>41439</v>
      </c>
      <c r="B92" s="2">
        <v>41445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v>41446</v>
      </c>
      <c r="B93" s="20">
        <v>41452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41453</v>
      </c>
      <c r="B94" s="2">
        <v>41459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v>41460</v>
      </c>
      <c r="B95" s="20">
        <v>41466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41467</v>
      </c>
      <c r="B96" s="2">
        <v>41473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v>41474</v>
      </c>
      <c r="B97" s="20">
        <v>41480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41481</v>
      </c>
      <c r="B98" s="2">
        <v>41487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v>41488</v>
      </c>
      <c r="B99" s="20">
        <v>41494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41495</v>
      </c>
      <c r="B100" s="2">
        <v>41501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v>41502</v>
      </c>
      <c r="B101" s="20">
        <v>41508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41509</v>
      </c>
      <c r="B102" s="2">
        <v>41515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f t="shared" ref="A103:B105" si="9">A102+7</f>
        <v>41516</v>
      </c>
      <c r="B103" s="20">
        <f t="shared" si="9"/>
        <v>41522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">
        <f t="shared" si="9"/>
        <v>41523</v>
      </c>
      <c r="B104" s="2">
        <f t="shared" si="9"/>
        <v>41529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f t="shared" si="9"/>
        <v>41530</v>
      </c>
      <c r="B105" s="20">
        <f t="shared" si="9"/>
        <v>41536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">
        <f t="shared" ref="A106:B108" si="10">A105+7</f>
        <v>41537</v>
      </c>
      <c r="B106" s="2">
        <f t="shared" si="10"/>
        <v>41543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f t="shared" si="10"/>
        <v>41544</v>
      </c>
      <c r="B107" s="20">
        <f t="shared" si="10"/>
        <v>41550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">
        <f t="shared" si="10"/>
        <v>41551</v>
      </c>
      <c r="B108" s="2">
        <f t="shared" si="10"/>
        <v>41557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f t="shared" ref="A109:B111" si="11">A108+7</f>
        <v>41558</v>
      </c>
      <c r="B109" s="20">
        <f t="shared" si="11"/>
        <v>41564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">
        <f t="shared" si="11"/>
        <v>41565</v>
      </c>
      <c r="B110" s="2">
        <f t="shared" si="11"/>
        <v>41571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f t="shared" si="11"/>
        <v>41572</v>
      </c>
      <c r="B111" s="20">
        <f t="shared" si="11"/>
        <v>41578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">
        <f>A111+7</f>
        <v>41579</v>
      </c>
      <c r="B112" s="2">
        <f>B111+7</f>
        <v>41585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f>A112+7</f>
        <v>41586</v>
      </c>
      <c r="B113" s="20">
        <f>B112+7</f>
        <v>41592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75">
        <v>41593</v>
      </c>
      <c r="B114" s="75">
        <v>41599</v>
      </c>
      <c r="C114" s="60" t="s">
        <v>5</v>
      </c>
      <c r="D114" s="75"/>
      <c r="E114" s="75"/>
      <c r="F114" s="75"/>
      <c r="G114" s="75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0">
        <f t="shared" ref="A115:B117" si="12">A114+7</f>
        <v>41600</v>
      </c>
      <c r="B115" s="20">
        <f t="shared" si="12"/>
        <v>41606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75">
        <f t="shared" si="12"/>
        <v>41607</v>
      </c>
      <c r="B116" s="75">
        <f t="shared" si="12"/>
        <v>41613</v>
      </c>
      <c r="C116" s="60" t="s">
        <v>5</v>
      </c>
      <c r="D116" s="75"/>
      <c r="E116" s="75"/>
      <c r="F116" s="75"/>
      <c r="G116" s="75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0">
        <f t="shared" si="12"/>
        <v>41614</v>
      </c>
      <c r="B117" s="20">
        <f t="shared" si="12"/>
        <v>41620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75">
        <f t="shared" ref="A118:B120" si="13">A117+7</f>
        <v>41621</v>
      </c>
      <c r="B118" s="75">
        <f t="shared" si="13"/>
        <v>41627</v>
      </c>
      <c r="C118" s="60" t="s">
        <v>5</v>
      </c>
      <c r="D118" s="75"/>
      <c r="E118" s="75"/>
      <c r="F118" s="75"/>
      <c r="G118" s="75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0">
        <f t="shared" si="13"/>
        <v>41628</v>
      </c>
      <c r="B119" s="20">
        <f t="shared" si="13"/>
        <v>41634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75">
        <f t="shared" si="13"/>
        <v>41635</v>
      </c>
      <c r="B120" s="75">
        <f t="shared" si="13"/>
        <v>41641</v>
      </c>
      <c r="C120" s="60" t="s">
        <v>5</v>
      </c>
      <c r="D120" s="75"/>
      <c r="E120" s="75"/>
      <c r="F120" s="75"/>
      <c r="G120" s="75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0">
        <f>A120+7</f>
        <v>41642</v>
      </c>
      <c r="B121" s="20">
        <f>B120+7</f>
        <v>41648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s="81" customFormat="1" ht="15" x14ac:dyDescent="0.25">
      <c r="A122" s="75">
        <v>41649</v>
      </c>
      <c r="B122" s="75">
        <v>41655</v>
      </c>
      <c r="C122" s="60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ref="A123:B166" si="14">A122+7</f>
        <v>41656</v>
      </c>
      <c r="B123" s="20">
        <f t="shared" si="14"/>
        <v>41662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75">
        <f t="shared" si="14"/>
        <v>41663</v>
      </c>
      <c r="B124" s="75">
        <f t="shared" si="14"/>
        <v>41669</v>
      </c>
      <c r="C124" s="60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4"/>
        <v>41670</v>
      </c>
      <c r="B125" s="20">
        <f t="shared" si="14"/>
        <v>41676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75">
        <f t="shared" ref="A126:A128" si="15">A125+7</f>
        <v>41677</v>
      </c>
      <c r="B126" s="75">
        <f t="shared" ref="B126:B128" si="16">B125+7</f>
        <v>41683</v>
      </c>
      <c r="C126" s="60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4"/>
        <v>41684</v>
      </c>
      <c r="B127" s="20">
        <f t="shared" si="14"/>
        <v>41690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75">
        <f t="shared" si="15"/>
        <v>41691</v>
      </c>
      <c r="B128" s="75">
        <f t="shared" si="16"/>
        <v>41697</v>
      </c>
      <c r="C128" s="60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41698</v>
      </c>
      <c r="B129" s="20">
        <f t="shared" si="14"/>
        <v>41704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v>41705</v>
      </c>
      <c r="B130" s="83">
        <v>41711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41712</v>
      </c>
      <c r="B131" s="20">
        <f t="shared" si="14"/>
        <v>41718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41719</v>
      </c>
      <c r="B132" s="83">
        <f>+B131+7</f>
        <v>41725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41726</v>
      </c>
      <c r="B133" s="20">
        <f t="shared" si="14"/>
        <v>41732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41733</v>
      </c>
      <c r="B134" s="83">
        <f>+B133+7</f>
        <v>41739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41740</v>
      </c>
      <c r="B135" s="20">
        <f t="shared" si="14"/>
        <v>41746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41747</v>
      </c>
      <c r="B136" s="83">
        <f>+B135+7</f>
        <v>41753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41754</v>
      </c>
      <c r="B137" s="20">
        <f t="shared" si="14"/>
        <v>41760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41761</v>
      </c>
      <c r="B138" s="83">
        <f>+B137+7</f>
        <v>41767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41768</v>
      </c>
      <c r="B139" s="20">
        <f t="shared" si="14"/>
        <v>41774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41775</v>
      </c>
      <c r="B140" s="83">
        <f>+B139+7</f>
        <v>41781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41782</v>
      </c>
      <c r="B141" s="20">
        <f t="shared" si="14"/>
        <v>41788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41789</v>
      </c>
      <c r="B142" s="83">
        <f>+B141+7</f>
        <v>41795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41796</v>
      </c>
      <c r="B143" s="20">
        <f t="shared" si="14"/>
        <v>41802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41803</v>
      </c>
      <c r="B144" s="83">
        <f>+B143+7</f>
        <v>41809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41810</v>
      </c>
      <c r="B145" s="20">
        <f t="shared" si="14"/>
        <v>41816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41817</v>
      </c>
      <c r="B146" s="83">
        <f>+B145+7</f>
        <v>41823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41824</v>
      </c>
      <c r="B147" s="20">
        <f t="shared" si="14"/>
        <v>41830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41831</v>
      </c>
      <c r="B148" s="83">
        <f>+B147+7</f>
        <v>41837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41838</v>
      </c>
      <c r="B149" s="20">
        <f t="shared" si="14"/>
        <v>41844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41845</v>
      </c>
      <c r="B150" s="83">
        <f>+B149+7</f>
        <v>41851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41852</v>
      </c>
      <c r="B151" s="20">
        <f t="shared" si="14"/>
        <v>41858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41859</v>
      </c>
      <c r="B152" s="83">
        <f>+B151+7</f>
        <v>41865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41866</v>
      </c>
      <c r="B153" s="20">
        <f t="shared" si="14"/>
        <v>41872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41873</v>
      </c>
      <c r="B154" s="83">
        <f>+B153+7</f>
        <v>41879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41880</v>
      </c>
      <c r="B155" s="20">
        <f t="shared" si="14"/>
        <v>41886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 t="shared" si="14"/>
        <v>41887</v>
      </c>
      <c r="B156" s="83">
        <f t="shared" si="14"/>
        <v>41893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>A156+7</f>
        <v>41894</v>
      </c>
      <c r="B157" s="20">
        <f>B156+7</f>
        <v>41900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 t="shared" si="14"/>
        <v>41901</v>
      </c>
      <c r="B158" s="83">
        <f t="shared" si="14"/>
        <v>41907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>A158+7</f>
        <v>41908</v>
      </c>
      <c r="B159" s="20">
        <f>B158+7</f>
        <v>41914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 t="shared" si="14"/>
        <v>41915</v>
      </c>
      <c r="B160" s="83">
        <f t="shared" si="14"/>
        <v>41921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>A160+7</f>
        <v>41922</v>
      </c>
      <c r="B161" s="20">
        <f>B160+7</f>
        <v>41928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 t="shared" si="14"/>
        <v>41929</v>
      </c>
      <c r="B162" s="83">
        <f t="shared" si="14"/>
        <v>41935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>A162+7</f>
        <v>41936</v>
      </c>
      <c r="B163" s="20">
        <f>B162+7</f>
        <v>41942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 t="shared" si="14"/>
        <v>41943</v>
      </c>
      <c r="B164" s="83">
        <f t="shared" si="14"/>
        <v>41949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>A164+7</f>
        <v>41950</v>
      </c>
      <c r="B165" s="20">
        <f>B164+7</f>
        <v>41956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 t="shared" si="14"/>
        <v>41957</v>
      </c>
      <c r="B166" s="83">
        <f t="shared" si="14"/>
        <v>41963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ht="15" x14ac:dyDescent="0.25">
      <c r="A167" s="21" t="s">
        <v>34</v>
      </c>
      <c r="B167" s="21"/>
      <c r="C167" s="22">
        <f>SUM(C89:C166)</f>
        <v>0</v>
      </c>
      <c r="D167" s="22"/>
      <c r="E167" s="22"/>
      <c r="F167" s="22"/>
      <c r="G167" s="22"/>
      <c r="M167" s="9"/>
      <c r="N167" s="9"/>
      <c r="O167" s="9"/>
    </row>
    <row r="168" spans="1:15" ht="15" x14ac:dyDescent="0.25">
      <c r="A168" s="92"/>
      <c r="B168" s="93"/>
      <c r="C168" s="93"/>
      <c r="D168" s="93"/>
      <c r="E168" s="93"/>
      <c r="F168" s="93"/>
      <c r="G168" s="94"/>
      <c r="M168" s="9"/>
      <c r="N168" s="9"/>
      <c r="O168" s="9"/>
    </row>
    <row r="169" spans="1:15" ht="15" x14ac:dyDescent="0.25">
      <c r="A169" s="21" t="s">
        <v>35</v>
      </c>
      <c r="B169" s="21"/>
      <c r="C169" s="22">
        <f>SUM(C167+C85)</f>
        <v>0</v>
      </c>
      <c r="D169" s="22"/>
      <c r="E169" s="22"/>
      <c r="F169" s="22"/>
      <c r="G169" s="22"/>
      <c r="M169" s="9"/>
      <c r="N169" s="9"/>
      <c r="O169" s="9"/>
    </row>
    <row r="170" spans="1:15" ht="15" x14ac:dyDescent="0.25">
      <c r="A170" s="12"/>
      <c r="B170" s="16"/>
      <c r="G170"/>
    </row>
    <row r="171" spans="1:15" s="56" customFormat="1" ht="15" x14ac:dyDescent="0.25">
      <c r="A171" s="57" t="s">
        <v>1</v>
      </c>
      <c r="B171" s="10"/>
      <c r="C171"/>
      <c r="D171"/>
      <c r="E171"/>
      <c r="F171" s="9"/>
      <c r="G171" s="9"/>
    </row>
    <row r="172" spans="1:15" ht="15" x14ac:dyDescent="0.25">
      <c r="A172" s="5"/>
      <c r="B172" s="5"/>
      <c r="F172" s="9"/>
      <c r="G172" s="9"/>
    </row>
    <row r="173" spans="1:15" ht="15" x14ac:dyDescent="0.25">
      <c r="A173" s="42" t="s">
        <v>25</v>
      </c>
      <c r="B173" s="43"/>
      <c r="C173" s="43"/>
      <c r="D173" s="43"/>
      <c r="E173" s="43"/>
      <c r="F173" s="43"/>
      <c r="G173"/>
    </row>
    <row r="174" spans="1:15" x14ac:dyDescent="0.2">
      <c r="A174" s="9"/>
      <c r="B174" s="9"/>
      <c r="C174" s="9"/>
      <c r="D174" s="9"/>
      <c r="E174" s="9"/>
      <c r="F174" s="9"/>
      <c r="G174" s="9"/>
    </row>
    <row r="175" spans="1:15" x14ac:dyDescent="0.2">
      <c r="A175" s="9"/>
      <c r="B175" s="9"/>
      <c r="C175" s="9"/>
      <c r="D175" s="9"/>
      <c r="E175" s="9"/>
      <c r="F175" s="9"/>
      <c r="G175" s="9"/>
    </row>
    <row r="176" spans="1:15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E227" s="6"/>
      <c r="F227" s="9"/>
      <c r="G227" s="9"/>
    </row>
    <row r="228" spans="5:7" x14ac:dyDescent="0.2">
      <c r="F228" s="9"/>
      <c r="G228" s="9"/>
    </row>
  </sheetData>
  <mergeCells count="3">
    <mergeCell ref="A5:B5"/>
    <mergeCell ref="A87:B87"/>
    <mergeCell ref="A168:G16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workbookViewId="0">
      <selection activeCell="D85" sqref="D8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4" si="9">+A72+7</f>
        <v>41880</v>
      </c>
      <c r="B73" s="2">
        <f t="shared" ref="B73:B84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8.75" customHeight="1" x14ac:dyDescent="0.25">
      <c r="A85" s="21" t="s">
        <v>31</v>
      </c>
      <c r="B85" s="21"/>
      <c r="C85" s="22">
        <f>SUM(C7:C84)</f>
        <v>0</v>
      </c>
      <c r="D85" s="22">
        <f>SUM(D7:D84)</f>
        <v>0</v>
      </c>
      <c r="E85" s="22"/>
      <c r="F85" s="22"/>
      <c r="G85" s="22"/>
    </row>
    <row r="86" spans="1:8" ht="15" x14ac:dyDescent="0.25">
      <c r="A86" s="12"/>
      <c r="B86" s="13"/>
      <c r="C86" s="14"/>
      <c r="D86" s="15"/>
    </row>
    <row r="87" spans="1:8" ht="15" x14ac:dyDescent="0.25">
      <c r="A87" s="57" t="s">
        <v>1</v>
      </c>
      <c r="B87" s="26"/>
      <c r="C87" s="3"/>
      <c r="D87" s="4"/>
    </row>
    <row r="88" spans="1:8" ht="15" x14ac:dyDescent="0.25">
      <c r="A88" s="5"/>
      <c r="B88" s="5"/>
      <c r="C88" s="5"/>
      <c r="D88" s="5"/>
    </row>
    <row r="89" spans="1:8" ht="15" x14ac:dyDescent="0.25">
      <c r="A89" s="42" t="s">
        <v>25</v>
      </c>
      <c r="B89" s="43"/>
      <c r="C89" s="43"/>
      <c r="D89" s="43"/>
      <c r="E89" s="43"/>
      <c r="F89" s="43"/>
    </row>
    <row r="105" spans="9:9" x14ac:dyDescent="0.2">
      <c r="I10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workbookViewId="0">
      <selection activeCell="C85" sqref="C8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4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" si="10">A82+7</f>
        <v>41950</v>
      </c>
      <c r="B83" s="36">
        <f t="shared" ref="B8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6.5" customHeight="1" x14ac:dyDescent="0.25">
      <c r="A85" s="21" t="s">
        <v>31</v>
      </c>
      <c r="B85" s="21"/>
      <c r="C85" s="22">
        <f>SUM(C7:C84)</f>
        <v>0</v>
      </c>
      <c r="D85" s="22">
        <f>SUM(D7:D84)</f>
        <v>0</v>
      </c>
      <c r="E85" s="22"/>
      <c r="F85" s="22"/>
      <c r="G85" s="22"/>
    </row>
    <row r="87" spans="1:7" ht="15" x14ac:dyDescent="0.2">
      <c r="A87" s="57" t="s">
        <v>1</v>
      </c>
      <c r="B87" s="57"/>
    </row>
    <row r="89" spans="1:7" ht="15" x14ac:dyDescent="0.25">
      <c r="A89" s="42" t="s">
        <v>25</v>
      </c>
      <c r="B89" s="43"/>
      <c r="C89" s="43"/>
      <c r="D89" s="43"/>
      <c r="E89" s="43"/>
      <c r="F89" s="43"/>
      <c r="G8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B1" zoomScaleNormal="100" zoomScalePageLayoutView="150" workbookViewId="0">
      <selection activeCell="R32" sqref="R32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Program'!$C$169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2014-11-20T21:12:00Z</dcterms:modified>
</cp:coreProperties>
</file>